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egis\Google Drive\Projects\Ongoing\Assignments\Personal Finance 101\Chapter 8 Escaping Bad Debt\"/>
    </mc:Choice>
  </mc:AlternateContent>
  <bookViews>
    <workbookView xWindow="0" yWindow="0" windowWidth="19200" windowHeight="1249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E54" i="1"/>
  <c r="D55" i="1"/>
  <c r="D54" i="1"/>
  <c r="C55" i="1"/>
  <c r="C54" i="1"/>
  <c r="B55" i="1"/>
  <c r="B54" i="1"/>
  <c r="B50" i="1"/>
  <c r="B49" i="1"/>
  <c r="B48" i="1"/>
  <c r="B47" i="1"/>
  <c r="B46" i="1"/>
  <c r="B45" i="1"/>
  <c r="C56" i="1"/>
  <c r="F56" i="1"/>
  <c r="B56" i="1"/>
  <c r="C44" i="1"/>
  <c r="C35" i="1"/>
  <c r="C36" i="1"/>
  <c r="C37" i="1"/>
  <c r="C38" i="1"/>
  <c r="C39" i="1"/>
  <c r="C34" i="1"/>
  <c r="F25" i="1"/>
  <c r="F26" i="1"/>
  <c r="F27" i="1"/>
  <c r="F28" i="1"/>
  <c r="F29" i="1"/>
  <c r="F24" i="1"/>
  <c r="F30" i="1" s="1"/>
  <c r="C29" i="1"/>
  <c r="D29" i="1" s="1"/>
  <c r="E29" i="1" s="1"/>
  <c r="G29" i="1" s="1"/>
  <c r="B39" i="1" s="1"/>
  <c r="D39" i="1" s="1"/>
  <c r="F39" i="1" s="1"/>
  <c r="C25" i="1"/>
  <c r="D25" i="1" s="1"/>
  <c r="E25" i="1" s="1"/>
  <c r="G25" i="1" s="1"/>
  <c r="B35" i="1" s="1"/>
  <c r="D35" i="1" s="1"/>
  <c r="F35" i="1" s="1"/>
  <c r="B25" i="1"/>
  <c r="B26" i="1"/>
  <c r="C26" i="1" s="1"/>
  <c r="D26" i="1" s="1"/>
  <c r="E26" i="1" s="1"/>
  <c r="B27" i="1"/>
  <c r="C27" i="1" s="1"/>
  <c r="D27" i="1" s="1"/>
  <c r="E27" i="1" s="1"/>
  <c r="B28" i="1"/>
  <c r="C28" i="1" s="1"/>
  <c r="D28" i="1" s="1"/>
  <c r="E28" i="1" s="1"/>
  <c r="G28" i="1" s="1"/>
  <c r="B38" i="1" s="1"/>
  <c r="B29" i="1"/>
  <c r="B24" i="1"/>
  <c r="B30" i="1" s="1"/>
  <c r="B18" i="1"/>
  <c r="G54" i="1"/>
  <c r="E35" i="1"/>
  <c r="E36" i="1"/>
  <c r="E37" i="1"/>
  <c r="E38" i="1"/>
  <c r="E39" i="1"/>
  <c r="E34" i="1"/>
  <c r="D18" i="1"/>
  <c r="C18" i="1"/>
  <c r="E13" i="1"/>
  <c r="E14" i="1"/>
  <c r="E15" i="1"/>
  <c r="E16" i="1"/>
  <c r="E17" i="1"/>
  <c r="E12" i="1"/>
  <c r="C45" i="1" l="1"/>
  <c r="C46" i="1" s="1"/>
  <c r="C47" i="1" s="1"/>
  <c r="C49" i="1" s="1"/>
  <c r="E18" i="1"/>
  <c r="C24" i="1"/>
  <c r="C30" i="1" s="1"/>
  <c r="D38" i="1"/>
  <c r="F38" i="1" s="1"/>
  <c r="G26" i="1"/>
  <c r="B36" i="1" s="1"/>
  <c r="D36" i="1" s="1"/>
  <c r="G27" i="1"/>
  <c r="B37" i="1" s="1"/>
  <c r="D24" i="1"/>
  <c r="E40" i="1"/>
  <c r="F36" i="1"/>
  <c r="E4" i="1"/>
  <c r="E5" i="1"/>
  <c r="F5" i="1" s="1"/>
  <c r="E55" i="1" s="1"/>
  <c r="E6" i="1"/>
  <c r="E7" i="1"/>
  <c r="F7" i="1" s="1"/>
  <c r="E8" i="1"/>
  <c r="E3" i="1"/>
  <c r="F3" i="1" s="1"/>
  <c r="G55" i="1" l="1"/>
  <c r="G56" i="1" s="1"/>
  <c r="E56" i="1"/>
  <c r="D37" i="1"/>
  <c r="F37" i="1" s="1"/>
  <c r="E24" i="1"/>
  <c r="D30" i="1"/>
  <c r="G3" i="1"/>
  <c r="F4" i="1"/>
  <c r="G4" i="1" s="1"/>
  <c r="G7" i="1"/>
  <c r="F8" i="1"/>
  <c r="G8" i="1" s="1"/>
  <c r="F6" i="1"/>
  <c r="G6" i="1" s="1"/>
  <c r="G5" i="1"/>
  <c r="G24" i="1" l="1"/>
  <c r="E30" i="1"/>
  <c r="G30" i="1" l="1"/>
  <c r="B40" i="1" s="1"/>
  <c r="B34" i="1"/>
  <c r="D34" i="1" l="1"/>
  <c r="D40" i="1" s="1"/>
  <c r="F34" i="1"/>
  <c r="F40" i="1" s="1"/>
</calcChain>
</file>

<file path=xl/sharedStrings.xml><?xml version="1.0" encoding="utf-8"?>
<sst xmlns="http://schemas.openxmlformats.org/spreadsheetml/2006/main" count="73" uniqueCount="37">
  <si>
    <t>Bill Amount</t>
  </si>
  <si>
    <t>Late Fee</t>
  </si>
  <si>
    <t>Student Loan</t>
  </si>
  <si>
    <t>Rent</t>
  </si>
  <si>
    <t>Electricity/Gas</t>
  </si>
  <si>
    <t>Internet</t>
  </si>
  <si>
    <t>Car Loan</t>
  </si>
  <si>
    <t>Credit Card</t>
  </si>
  <si>
    <t>Bill With Late Fee</t>
  </si>
  <si>
    <t>Interest Charge</t>
  </si>
  <si>
    <t>Late Interest (Monthly)</t>
  </si>
  <si>
    <t>Total In 30 Days</t>
  </si>
  <si>
    <t>Credit Damage</t>
  </si>
  <si>
    <t>Total Cost</t>
  </si>
  <si>
    <t>Total</t>
  </si>
  <si>
    <t>Percent of Total</t>
  </si>
  <si>
    <t>Amount We Pay</t>
  </si>
  <si>
    <t>Amount Unpaid</t>
  </si>
  <si>
    <t>Total Unpaid</t>
  </si>
  <si>
    <t>Total Damage</t>
  </si>
  <si>
    <t>Totals</t>
  </si>
  <si>
    <t>Total Due Next Month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</si>
  <si>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Credit card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</si>
  <si>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Car loan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</si>
  <si>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Student loan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</si>
  <si>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Rent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</si>
  <si>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Electricity/Gas</t>
    </r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</si>
  <si>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Internet</t>
    </r>
  </si>
  <si>
    <t>Amount</t>
  </si>
  <si>
    <t>Remaining Cash</t>
  </si>
  <si>
    <t>Can't pay - skip</t>
  </si>
  <si>
    <t>Cost of Each Bill If Unpaid</t>
  </si>
  <si>
    <t>Damage From Each Bill If Unpaid</t>
  </si>
  <si>
    <t>Cash Available</t>
  </si>
  <si>
    <t>Start</t>
  </si>
  <si>
    <t>Dividing Paycheck Proportionally</t>
  </si>
  <si>
    <t>Prioritizing 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</si>
</sst>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1">
    <xf numFmtId="0" fontId="0" fillId="0" borderId="0" xfId="0"/>
    <xf numFmtId="9" fontId="0" fillId="0" borderId="0" xfId="0" applyNumberFormat="1"/>
    <xf numFmtId="9" fontId="0" fillId="0" borderId="0" xfId="2" applyFont="1"/>
    <xf numFmtId="0" fontId="3" fillId="0" borderId="0" xfId="0" applyFont="1"/>
    <xf numFmtId="44" fontId="0" fillId="0" borderId="0" xfId="1" applyFont="1"/>
    <xf numFmtId="44" fontId="0" fillId="0" borderId="0" xfId="0" applyNumberFormat="1"/>
    <xf numFmtId="164" fontId="0" fillId="0" borderId="0" xfId="2" applyNumberFormat="1" applyFont="1"/>
    <xf numFmtId="44" fontId="3" fillId="0" borderId="0" xfId="0" applyNumberFormat="1" applyFont="1"/>
    <xf numFmtId="0" fontId="0" fillId="0" borderId="0" xfId="0" applyFont="1" applyAlignment="1">
      <alignment wrapText="1"/>
    </xf>
    <xf numFmtId="0" fontId="2" fillId="0" borderId="1" xfId="3"/>
    <xf numFmtId="9" fontId="3" fillId="0" borderId="0" xfId="0" applyNumberFormat="1" applyFont="1"/>
  </cellXfs>
  <cellStyles count="4">
    <cellStyle name="Currency" xfId="1" builtinId="4"/>
    <cellStyle name="Heading 1" xfId="3" builtinId="1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B51" sqref="B51"/>
    </sheetView>
  </sheetViews>
  <sheetFormatPr defaultRowHeight="15" x14ac:dyDescent="0.25"/>
  <cols>
    <col min="1" max="1" width="17.5703125" bestFit="1" customWidth="1"/>
    <col min="2" max="2" width="11.42578125" bestFit="1" customWidth="1"/>
    <col min="3" max="3" width="14.140625" bestFit="1" customWidth="1"/>
    <col min="4" max="4" width="12.140625" bestFit="1" customWidth="1"/>
    <col min="7" max="7" width="10.5703125" bestFit="1" customWidth="1"/>
  </cols>
  <sheetData>
    <row r="1" spans="1:7" s="9" customFormat="1" ht="20.25" thickBot="1" x14ac:dyDescent="0.35">
      <c r="A1" s="9" t="s">
        <v>31</v>
      </c>
    </row>
    <row r="2" spans="1:7" ht="15.75" thickTop="1" x14ac:dyDescent="0.25">
      <c r="B2" s="3" t="s">
        <v>0</v>
      </c>
      <c r="C2" s="3" t="s">
        <v>1</v>
      </c>
      <c r="D2" s="3" t="s">
        <v>10</v>
      </c>
      <c r="E2" s="3" t="s">
        <v>8</v>
      </c>
      <c r="F2" s="3" t="s">
        <v>9</v>
      </c>
      <c r="G2" s="3" t="s">
        <v>11</v>
      </c>
    </row>
    <row r="3" spans="1:7" x14ac:dyDescent="0.25">
      <c r="A3" t="s">
        <v>3</v>
      </c>
      <c r="B3" s="4">
        <v>600</v>
      </c>
      <c r="C3" s="4">
        <v>50</v>
      </c>
      <c r="D3" s="1">
        <v>0.1</v>
      </c>
      <c r="E3" s="5">
        <f>B3+C3</f>
        <v>650</v>
      </c>
      <c r="F3" s="5">
        <f>E3*D3</f>
        <v>65</v>
      </c>
      <c r="G3" s="5">
        <f>E3+F3</f>
        <v>715</v>
      </c>
    </row>
    <row r="4" spans="1:7" x14ac:dyDescent="0.25">
      <c r="A4" t="s">
        <v>4</v>
      </c>
      <c r="B4" s="4">
        <v>80</v>
      </c>
      <c r="C4" s="4">
        <v>10</v>
      </c>
      <c r="D4" s="1">
        <v>0.05</v>
      </c>
      <c r="E4" s="5">
        <f t="shared" ref="E4:E8" si="0">B4+C4</f>
        <v>90</v>
      </c>
      <c r="F4" s="5">
        <f t="shared" ref="F4:F8" si="1">E4*D4</f>
        <v>4.5</v>
      </c>
      <c r="G4" s="5">
        <f t="shared" ref="G4:G8" si="2">E4+F4</f>
        <v>94.5</v>
      </c>
    </row>
    <row r="5" spans="1:7" x14ac:dyDescent="0.25">
      <c r="A5" t="s">
        <v>5</v>
      </c>
      <c r="B5" s="4">
        <v>80</v>
      </c>
      <c r="C5" s="4">
        <v>10</v>
      </c>
      <c r="D5" s="1">
        <v>0.05</v>
      </c>
      <c r="E5" s="5">
        <f t="shared" si="0"/>
        <v>90</v>
      </c>
      <c r="F5" s="5">
        <f t="shared" si="1"/>
        <v>4.5</v>
      </c>
      <c r="G5" s="5">
        <f t="shared" si="2"/>
        <v>94.5</v>
      </c>
    </row>
    <row r="6" spans="1:7" x14ac:dyDescent="0.25">
      <c r="A6" t="s">
        <v>7</v>
      </c>
      <c r="B6" s="4">
        <v>80</v>
      </c>
      <c r="C6" s="4">
        <v>20</v>
      </c>
      <c r="D6" s="1">
        <v>0.25</v>
      </c>
      <c r="E6" s="5">
        <f t="shared" si="0"/>
        <v>100</v>
      </c>
      <c r="F6" s="5">
        <f t="shared" si="1"/>
        <v>25</v>
      </c>
      <c r="G6" s="5">
        <f t="shared" si="2"/>
        <v>125</v>
      </c>
    </row>
    <row r="7" spans="1:7" x14ac:dyDescent="0.25">
      <c r="A7" t="s">
        <v>2</v>
      </c>
      <c r="B7" s="4">
        <v>260</v>
      </c>
      <c r="C7" s="4">
        <v>40</v>
      </c>
      <c r="D7" s="1">
        <v>0</v>
      </c>
      <c r="E7" s="5">
        <f t="shared" si="0"/>
        <v>300</v>
      </c>
      <c r="F7" s="5">
        <f t="shared" si="1"/>
        <v>0</v>
      </c>
      <c r="G7" s="5">
        <f t="shared" si="2"/>
        <v>300</v>
      </c>
    </row>
    <row r="8" spans="1:7" x14ac:dyDescent="0.25">
      <c r="A8" t="s">
        <v>6</v>
      </c>
      <c r="B8" s="4">
        <v>200</v>
      </c>
      <c r="C8" s="4">
        <v>20</v>
      </c>
      <c r="D8" s="1">
        <v>0</v>
      </c>
      <c r="E8" s="5">
        <f t="shared" si="0"/>
        <v>220</v>
      </c>
      <c r="F8" s="5">
        <f t="shared" si="1"/>
        <v>0</v>
      </c>
      <c r="G8" s="5">
        <f t="shared" si="2"/>
        <v>220</v>
      </c>
    </row>
    <row r="10" spans="1:7" s="9" customFormat="1" ht="20.25" thickBot="1" x14ac:dyDescent="0.35">
      <c r="A10" s="9" t="s">
        <v>32</v>
      </c>
    </row>
    <row r="11" spans="1:7" ht="15.75" thickTop="1" x14ac:dyDescent="0.25">
      <c r="B11" s="3" t="s">
        <v>1</v>
      </c>
      <c r="C11" s="3" t="s">
        <v>9</v>
      </c>
      <c r="D11" s="3" t="s">
        <v>12</v>
      </c>
      <c r="E11" s="3" t="s">
        <v>13</v>
      </c>
    </row>
    <row r="12" spans="1:7" x14ac:dyDescent="0.25">
      <c r="A12" t="s">
        <v>3</v>
      </c>
      <c r="B12" s="4">
        <v>50</v>
      </c>
      <c r="C12" s="4">
        <v>65</v>
      </c>
      <c r="D12" s="4">
        <v>10</v>
      </c>
      <c r="E12" s="5">
        <f>D12+C12</f>
        <v>75</v>
      </c>
    </row>
    <row r="13" spans="1:7" x14ac:dyDescent="0.25">
      <c r="A13" t="s">
        <v>4</v>
      </c>
      <c r="B13" s="4">
        <v>10</v>
      </c>
      <c r="C13" s="4">
        <v>4.5</v>
      </c>
      <c r="D13" s="4">
        <v>10</v>
      </c>
      <c r="E13" s="5">
        <f t="shared" ref="E13:E17" si="3">D13+C13</f>
        <v>14.5</v>
      </c>
    </row>
    <row r="14" spans="1:7" x14ac:dyDescent="0.25">
      <c r="A14" t="s">
        <v>5</v>
      </c>
      <c r="B14" s="4">
        <v>10</v>
      </c>
      <c r="C14" s="4">
        <v>4.5</v>
      </c>
      <c r="D14" s="4">
        <v>10</v>
      </c>
      <c r="E14" s="5">
        <f t="shared" si="3"/>
        <v>14.5</v>
      </c>
    </row>
    <row r="15" spans="1:7" x14ac:dyDescent="0.25">
      <c r="A15" t="s">
        <v>7</v>
      </c>
      <c r="B15" s="4">
        <v>20</v>
      </c>
      <c r="C15" s="4">
        <v>25</v>
      </c>
      <c r="D15" s="4">
        <v>60</v>
      </c>
      <c r="E15" s="5">
        <f t="shared" si="3"/>
        <v>85</v>
      </c>
    </row>
    <row r="16" spans="1:7" x14ac:dyDescent="0.25">
      <c r="A16" t="s">
        <v>2</v>
      </c>
      <c r="B16" s="4">
        <v>40</v>
      </c>
      <c r="C16" s="4">
        <v>0</v>
      </c>
      <c r="D16" s="4">
        <v>60</v>
      </c>
      <c r="E16" s="5">
        <f t="shared" si="3"/>
        <v>60</v>
      </c>
    </row>
    <row r="17" spans="1:9" x14ac:dyDescent="0.25">
      <c r="A17" t="s">
        <v>6</v>
      </c>
      <c r="B17" s="4">
        <v>20</v>
      </c>
      <c r="C17" s="4">
        <v>0</v>
      </c>
      <c r="D17" s="4">
        <v>60</v>
      </c>
      <c r="E17" s="5">
        <f t="shared" si="3"/>
        <v>60</v>
      </c>
    </row>
    <row r="18" spans="1:9" x14ac:dyDescent="0.25">
      <c r="A18" s="3" t="s">
        <v>14</v>
      </c>
      <c r="B18" s="7">
        <f>SUM(B12:B17)</f>
        <v>150</v>
      </c>
      <c r="C18" s="7">
        <f>SUM(C12:C17)</f>
        <v>99</v>
      </c>
      <c r="D18" s="7">
        <f t="shared" ref="D18" si="4">SUM(D12:D17)</f>
        <v>210</v>
      </c>
      <c r="E18" s="7">
        <f>SUM(B18:D18)</f>
        <v>459</v>
      </c>
    </row>
    <row r="20" spans="1:9" s="9" customFormat="1" ht="20.25" thickBot="1" x14ac:dyDescent="0.35">
      <c r="A20" s="9" t="s">
        <v>35</v>
      </c>
    </row>
    <row r="21" spans="1:9" ht="15.75" thickTop="1" x14ac:dyDescent="0.25">
      <c r="A21" t="s">
        <v>33</v>
      </c>
      <c r="B21" s="4">
        <v>670</v>
      </c>
    </row>
    <row r="22" spans="1:9" x14ac:dyDescent="0.25">
      <c r="B22" s="4"/>
    </row>
    <row r="23" spans="1:9" x14ac:dyDescent="0.25">
      <c r="B23" s="3" t="s">
        <v>0</v>
      </c>
      <c r="C23" s="3" t="s">
        <v>15</v>
      </c>
      <c r="D23" s="3" t="s">
        <v>16</v>
      </c>
      <c r="E23" s="3" t="s">
        <v>17</v>
      </c>
      <c r="F23" s="3" t="s">
        <v>1</v>
      </c>
      <c r="G23" s="3" t="s">
        <v>18</v>
      </c>
    </row>
    <row r="24" spans="1:9" x14ac:dyDescent="0.25">
      <c r="A24" t="s">
        <v>3</v>
      </c>
      <c r="B24" s="4">
        <f>B3</f>
        <v>600</v>
      </c>
      <c r="C24" s="6">
        <f>B24/SUM(B3:B8)</f>
        <v>0.46153846153846156</v>
      </c>
      <c r="D24" s="4">
        <f>C24*670</f>
        <v>309.23076923076923</v>
      </c>
      <c r="E24" s="5">
        <f>B24-D24</f>
        <v>290.76923076923077</v>
      </c>
      <c r="F24" s="4">
        <f>C3</f>
        <v>50</v>
      </c>
      <c r="G24" s="5">
        <f>F24+E24</f>
        <v>340.76923076923077</v>
      </c>
      <c r="H24" s="1"/>
      <c r="I24" s="5"/>
    </row>
    <row r="25" spans="1:9" x14ac:dyDescent="0.25">
      <c r="A25" t="s">
        <v>4</v>
      </c>
      <c r="B25" s="4">
        <f t="shared" ref="B25:B29" si="5">B4</f>
        <v>80</v>
      </c>
      <c r="C25" s="6">
        <f>B25/SUM(B3:B8)</f>
        <v>6.1538461538461542E-2</v>
      </c>
      <c r="D25" s="4">
        <f t="shared" ref="D25:D29" si="6">C25*670</f>
        <v>41.230769230769234</v>
      </c>
      <c r="E25" s="5">
        <f t="shared" ref="E25:E29" si="7">B25-D25</f>
        <v>38.769230769230766</v>
      </c>
      <c r="F25" s="4">
        <f t="shared" ref="F25:F29" si="8">C4</f>
        <v>10</v>
      </c>
      <c r="G25" s="5">
        <f t="shared" ref="G25:G29" si="9">F25+E25</f>
        <v>48.769230769230766</v>
      </c>
      <c r="H25" s="1"/>
      <c r="I25" s="5"/>
    </row>
    <row r="26" spans="1:9" x14ac:dyDescent="0.25">
      <c r="A26" t="s">
        <v>5</v>
      </c>
      <c r="B26" s="4">
        <f t="shared" si="5"/>
        <v>80</v>
      </c>
      <c r="C26" s="6">
        <f>B26/SUM(B3:B8)</f>
        <v>6.1538461538461542E-2</v>
      </c>
      <c r="D26" s="4">
        <f t="shared" si="6"/>
        <v>41.230769230769234</v>
      </c>
      <c r="E26" s="5">
        <f t="shared" si="7"/>
        <v>38.769230769230766</v>
      </c>
      <c r="F26" s="4">
        <f t="shared" si="8"/>
        <v>10</v>
      </c>
      <c r="G26" s="5">
        <f t="shared" si="9"/>
        <v>48.769230769230766</v>
      </c>
      <c r="H26" s="1"/>
      <c r="I26" s="5"/>
    </row>
    <row r="27" spans="1:9" x14ac:dyDescent="0.25">
      <c r="A27" t="s">
        <v>7</v>
      </c>
      <c r="B27" s="4">
        <f t="shared" si="5"/>
        <v>80</v>
      </c>
      <c r="C27" s="6">
        <f>B27/SUM(B3:B8)</f>
        <v>6.1538461538461542E-2</v>
      </c>
      <c r="D27" s="4">
        <f t="shared" si="6"/>
        <v>41.230769230769234</v>
      </c>
      <c r="E27" s="5">
        <f t="shared" si="7"/>
        <v>38.769230769230766</v>
      </c>
      <c r="F27" s="4">
        <f t="shared" si="8"/>
        <v>20</v>
      </c>
      <c r="G27" s="5">
        <f t="shared" si="9"/>
        <v>58.769230769230766</v>
      </c>
      <c r="H27" s="1"/>
      <c r="I27" s="5"/>
    </row>
    <row r="28" spans="1:9" x14ac:dyDescent="0.25">
      <c r="A28" t="s">
        <v>2</v>
      </c>
      <c r="B28" s="4">
        <f t="shared" si="5"/>
        <v>260</v>
      </c>
      <c r="C28" s="6">
        <f>B28/SUM(B3:B8)</f>
        <v>0.2</v>
      </c>
      <c r="D28" s="4">
        <f t="shared" si="6"/>
        <v>134</v>
      </c>
      <c r="E28" s="5">
        <f t="shared" si="7"/>
        <v>126</v>
      </c>
      <c r="F28" s="4">
        <f t="shared" si="8"/>
        <v>40</v>
      </c>
      <c r="G28" s="5">
        <f t="shared" si="9"/>
        <v>166</v>
      </c>
      <c r="H28" s="1"/>
      <c r="I28" s="5"/>
    </row>
    <row r="29" spans="1:9" x14ac:dyDescent="0.25">
      <c r="A29" t="s">
        <v>6</v>
      </c>
      <c r="B29" s="4">
        <f t="shared" si="5"/>
        <v>200</v>
      </c>
      <c r="C29" s="6">
        <f>B29/SUM(B3:B8)</f>
        <v>0.15384615384615385</v>
      </c>
      <c r="D29" s="4">
        <f t="shared" si="6"/>
        <v>103.07692307692308</v>
      </c>
      <c r="E29" s="5">
        <f t="shared" si="7"/>
        <v>96.92307692307692</v>
      </c>
      <c r="F29" s="4">
        <f t="shared" si="8"/>
        <v>20</v>
      </c>
      <c r="G29" s="5">
        <f t="shared" si="9"/>
        <v>116.92307692307692</v>
      </c>
      <c r="H29" s="1"/>
      <c r="I29" s="5"/>
    </row>
    <row r="30" spans="1:9" x14ac:dyDescent="0.25">
      <c r="A30" t="s">
        <v>20</v>
      </c>
      <c r="B30" s="4">
        <f>SUM(B24:B29)</f>
        <v>1300</v>
      </c>
      <c r="C30" s="2">
        <f t="shared" ref="C30:G30" si="10">SUM(C24:C29)</f>
        <v>1</v>
      </c>
      <c r="D30" s="4">
        <f t="shared" si="10"/>
        <v>670</v>
      </c>
      <c r="E30" s="4">
        <f t="shared" si="10"/>
        <v>630</v>
      </c>
      <c r="F30" s="4">
        <f t="shared" si="10"/>
        <v>150</v>
      </c>
      <c r="G30" s="4">
        <f t="shared" si="10"/>
        <v>780</v>
      </c>
      <c r="H30" s="1"/>
      <c r="I30" s="5"/>
    </row>
    <row r="31" spans="1:9" x14ac:dyDescent="0.25">
      <c r="B31" s="4"/>
      <c r="C31" s="6"/>
      <c r="D31" s="4"/>
      <c r="E31" s="5"/>
      <c r="F31" s="4"/>
      <c r="G31" s="5"/>
      <c r="H31" s="1"/>
      <c r="I31" s="5"/>
    </row>
    <row r="32" spans="1:9" x14ac:dyDescent="0.25">
      <c r="B32" s="4"/>
      <c r="C32" s="6"/>
      <c r="D32" s="4"/>
      <c r="E32" s="5"/>
      <c r="F32" s="4"/>
      <c r="G32" s="5"/>
      <c r="H32" s="1"/>
      <c r="I32" s="5"/>
    </row>
    <row r="33" spans="1:6" x14ac:dyDescent="0.25">
      <c r="B33" s="3" t="s">
        <v>18</v>
      </c>
      <c r="C33" s="3" t="s">
        <v>10</v>
      </c>
      <c r="D33" s="3" t="s">
        <v>9</v>
      </c>
      <c r="E33" s="3" t="s">
        <v>12</v>
      </c>
      <c r="F33" s="3" t="s">
        <v>21</v>
      </c>
    </row>
    <row r="34" spans="1:6" x14ac:dyDescent="0.25">
      <c r="A34" t="s">
        <v>3</v>
      </c>
      <c r="B34" s="4">
        <f>G24</f>
        <v>340.76923076923077</v>
      </c>
      <c r="C34" s="1">
        <f>D3</f>
        <v>0.1</v>
      </c>
      <c r="D34" s="5">
        <f>B34*C34</f>
        <v>34.07692307692308</v>
      </c>
      <c r="E34" s="5">
        <f>D12/4</f>
        <v>2.5</v>
      </c>
      <c r="F34" s="5">
        <f>B34+D34+E34</f>
        <v>377.34615384615387</v>
      </c>
    </row>
    <row r="35" spans="1:6" x14ac:dyDescent="0.25">
      <c r="A35" t="s">
        <v>4</v>
      </c>
      <c r="B35" s="4">
        <f t="shared" ref="B35:B40" si="11">G25</f>
        <v>48.769230769230766</v>
      </c>
      <c r="C35" s="1">
        <f t="shared" ref="C35:C39" si="12">D4</f>
        <v>0.05</v>
      </c>
      <c r="D35" s="5">
        <f t="shared" ref="D35:D39" si="13">B35*C35</f>
        <v>2.4384615384615387</v>
      </c>
      <c r="E35" s="5">
        <f t="shared" ref="E35:E39" si="14">D13/4</f>
        <v>2.5</v>
      </c>
      <c r="F35" s="5">
        <f t="shared" ref="F35:F39" si="15">B35+D35+E35</f>
        <v>53.707692307692305</v>
      </c>
    </row>
    <row r="36" spans="1:6" x14ac:dyDescent="0.25">
      <c r="A36" t="s">
        <v>5</v>
      </c>
      <c r="B36" s="4">
        <f t="shared" si="11"/>
        <v>48.769230769230766</v>
      </c>
      <c r="C36" s="1">
        <f t="shared" si="12"/>
        <v>0.05</v>
      </c>
      <c r="D36" s="5">
        <f t="shared" si="13"/>
        <v>2.4384615384615387</v>
      </c>
      <c r="E36" s="5">
        <f t="shared" si="14"/>
        <v>2.5</v>
      </c>
      <c r="F36" s="5">
        <f t="shared" si="15"/>
        <v>53.707692307692305</v>
      </c>
    </row>
    <row r="37" spans="1:6" x14ac:dyDescent="0.25">
      <c r="A37" t="s">
        <v>7</v>
      </c>
      <c r="B37" s="4">
        <f t="shared" si="11"/>
        <v>58.769230769230766</v>
      </c>
      <c r="C37" s="1">
        <f t="shared" si="12"/>
        <v>0.25</v>
      </c>
      <c r="D37" s="5">
        <f t="shared" si="13"/>
        <v>14.692307692307692</v>
      </c>
      <c r="E37" s="5">
        <f t="shared" si="14"/>
        <v>15</v>
      </c>
      <c r="F37" s="5">
        <f t="shared" si="15"/>
        <v>88.461538461538453</v>
      </c>
    </row>
    <row r="38" spans="1:6" x14ac:dyDescent="0.25">
      <c r="A38" t="s">
        <v>2</v>
      </c>
      <c r="B38" s="4">
        <f t="shared" si="11"/>
        <v>166</v>
      </c>
      <c r="C38" s="1">
        <f t="shared" si="12"/>
        <v>0</v>
      </c>
      <c r="D38" s="5">
        <f t="shared" si="13"/>
        <v>0</v>
      </c>
      <c r="E38" s="5">
        <f t="shared" si="14"/>
        <v>15</v>
      </c>
      <c r="F38" s="5">
        <f t="shared" si="15"/>
        <v>181</v>
      </c>
    </row>
    <row r="39" spans="1:6" x14ac:dyDescent="0.25">
      <c r="A39" t="s">
        <v>6</v>
      </c>
      <c r="B39" s="4">
        <f t="shared" si="11"/>
        <v>116.92307692307692</v>
      </c>
      <c r="C39" s="1">
        <f t="shared" si="12"/>
        <v>0</v>
      </c>
      <c r="D39" s="5">
        <f t="shared" si="13"/>
        <v>0</v>
      </c>
      <c r="E39" s="5">
        <f t="shared" si="14"/>
        <v>15</v>
      </c>
      <c r="F39" s="5">
        <f t="shared" si="15"/>
        <v>131.92307692307691</v>
      </c>
    </row>
    <row r="40" spans="1:6" x14ac:dyDescent="0.25">
      <c r="A40" t="s">
        <v>20</v>
      </c>
      <c r="B40" s="4">
        <f t="shared" si="11"/>
        <v>780</v>
      </c>
      <c r="D40" s="5">
        <f t="shared" ref="D40:F40" si="16">SUM(D34:D39)</f>
        <v>53.646153846153851</v>
      </c>
      <c r="E40" s="5">
        <f t="shared" si="16"/>
        <v>52.5</v>
      </c>
      <c r="F40" s="7">
        <f t="shared" si="16"/>
        <v>886.14615384615377</v>
      </c>
    </row>
    <row r="42" spans="1:6" s="9" customFormat="1" ht="20.25" thickBot="1" x14ac:dyDescent="0.35">
      <c r="A42" s="9" t="s">
        <v>36</v>
      </c>
    </row>
    <row r="43" spans="1:6" ht="15.75" thickTop="1" x14ac:dyDescent="0.25">
      <c r="B43" s="3" t="s">
        <v>28</v>
      </c>
      <c r="C43" s="3" t="s">
        <v>29</v>
      </c>
    </row>
    <row r="44" spans="1:6" x14ac:dyDescent="0.25">
      <c r="A44" t="s">
        <v>34</v>
      </c>
      <c r="B44" s="3"/>
      <c r="C44" s="7">
        <f>B21</f>
        <v>670</v>
      </c>
    </row>
    <row r="45" spans="1:6" x14ac:dyDescent="0.25">
      <c r="A45" s="8" t="s">
        <v>22</v>
      </c>
      <c r="B45" s="4">
        <f>B6</f>
        <v>80</v>
      </c>
      <c r="C45" s="5">
        <f>C44-B45</f>
        <v>590</v>
      </c>
    </row>
    <row r="46" spans="1:6" x14ac:dyDescent="0.25">
      <c r="A46" s="8" t="s">
        <v>23</v>
      </c>
      <c r="B46" s="4">
        <f>B8</f>
        <v>200</v>
      </c>
      <c r="C46" s="5">
        <f>C45-B46</f>
        <v>390</v>
      </c>
    </row>
    <row r="47" spans="1:6" x14ac:dyDescent="0.25">
      <c r="A47" s="8" t="s">
        <v>24</v>
      </c>
      <c r="B47" s="4">
        <f>B7</f>
        <v>260</v>
      </c>
      <c r="C47" s="5">
        <f>C46-B47</f>
        <v>130</v>
      </c>
    </row>
    <row r="48" spans="1:6" x14ac:dyDescent="0.25">
      <c r="A48" s="8" t="s">
        <v>25</v>
      </c>
      <c r="B48" s="4">
        <f>B3</f>
        <v>600</v>
      </c>
      <c r="C48" t="s">
        <v>30</v>
      </c>
    </row>
    <row r="49" spans="1:9" x14ac:dyDescent="0.25">
      <c r="A49" s="8" t="s">
        <v>26</v>
      </c>
      <c r="B49" s="4">
        <f>B4</f>
        <v>80</v>
      </c>
      <c r="C49" s="5">
        <f>C47-B49</f>
        <v>50</v>
      </c>
    </row>
    <row r="50" spans="1:9" x14ac:dyDescent="0.25">
      <c r="A50" s="8" t="s">
        <v>27</v>
      </c>
      <c r="B50" s="4">
        <f>B5</f>
        <v>80</v>
      </c>
      <c r="C50" t="s">
        <v>30</v>
      </c>
    </row>
    <row r="53" spans="1:9" x14ac:dyDescent="0.25">
      <c r="B53" s="3" t="s">
        <v>0</v>
      </c>
      <c r="C53" s="3" t="s">
        <v>1</v>
      </c>
      <c r="D53" s="3" t="s">
        <v>10</v>
      </c>
      <c r="E53" s="3" t="s">
        <v>9</v>
      </c>
      <c r="F53" s="3" t="s">
        <v>12</v>
      </c>
      <c r="G53" s="3" t="s">
        <v>19</v>
      </c>
    </row>
    <row r="54" spans="1:9" x14ac:dyDescent="0.25">
      <c r="A54" t="s">
        <v>3</v>
      </c>
      <c r="B54" s="4">
        <f>B3</f>
        <v>600</v>
      </c>
      <c r="C54" s="4">
        <f>C3</f>
        <v>50</v>
      </c>
      <c r="D54" s="1">
        <f>D3</f>
        <v>0.1</v>
      </c>
      <c r="E54" s="5">
        <f>F3</f>
        <v>65</v>
      </c>
      <c r="F54" s="4">
        <f>D12</f>
        <v>10</v>
      </c>
      <c r="G54" s="5">
        <f>F54+E54+C54</f>
        <v>125</v>
      </c>
    </row>
    <row r="55" spans="1:9" x14ac:dyDescent="0.25">
      <c r="A55" t="s">
        <v>5</v>
      </c>
      <c r="B55" s="4">
        <f>B5</f>
        <v>80</v>
      </c>
      <c r="C55" s="4">
        <f>C5</f>
        <v>10</v>
      </c>
      <c r="D55" s="1">
        <f>D5</f>
        <v>0.05</v>
      </c>
      <c r="E55" s="5">
        <f>F5</f>
        <v>4.5</v>
      </c>
      <c r="F55" s="4">
        <f>D14</f>
        <v>10</v>
      </c>
      <c r="G55" s="5">
        <f>F55+E55+C55</f>
        <v>24.5</v>
      </c>
    </row>
    <row r="56" spans="1:9" s="3" customFormat="1" x14ac:dyDescent="0.25">
      <c r="A56" s="3" t="s">
        <v>14</v>
      </c>
      <c r="B56" s="7">
        <f>SUM(B54:B55)</f>
        <v>680</v>
      </c>
      <c r="C56" s="7">
        <f t="shared" ref="C56:G56" si="17">SUM(C54:C55)</f>
        <v>60</v>
      </c>
      <c r="D56" s="7"/>
      <c r="E56" s="7">
        <f t="shared" si="17"/>
        <v>69.5</v>
      </c>
      <c r="F56" s="7">
        <f t="shared" si="17"/>
        <v>20</v>
      </c>
      <c r="G56" s="7">
        <f t="shared" si="17"/>
        <v>149.5</v>
      </c>
      <c r="H56" s="10"/>
      <c r="I56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Smith</dc:creator>
  <cp:lastModifiedBy>Kevin Smith</cp:lastModifiedBy>
  <dcterms:created xsi:type="dcterms:W3CDTF">2017-07-27T12:50:15Z</dcterms:created>
  <dcterms:modified xsi:type="dcterms:W3CDTF">2017-07-27T14:30:35Z</dcterms:modified>
</cp:coreProperties>
</file>